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aunch board" sheetId="2" state="visible" r:id="rId2"/>
    <sheet xmlns:r="http://schemas.openxmlformats.org/officeDocument/2006/relationships" name="Review brief" sheetId="3" state="visible" r:id="rId3"/>
  </sheets>
  <definedNames>
    <definedName name="_xlnm.Print_Area" localSheetId="0">'Start here'!$A$1:$D$29</definedName>
    <definedName name="_xlnm.Print_Titles" localSheetId="1">'Launch board'!$1:$13</definedName>
    <definedName name="_xlnm.Print_Area" localSheetId="1">'Launch board'!$A$1:$M$18</definedName>
    <definedName name="_xlnm.Print_Area" localSheetId="2">'Review brief'!$A$1:$F$33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mm d, yyyy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color rgb="00243B48"/>
      <sz val="10"/>
    </font>
    <font>
      <name val="Aptos"/>
      <b val="1"/>
      <color rgb="00243B48"/>
      <sz val="10"/>
    </font>
    <font>
      <name val="Aptos"/>
      <color rgb="00243B48"/>
      <sz val="12"/>
    </font>
    <font>
      <name val="Aptos"/>
      <b val="1"/>
      <color rgb="00FFFFFF"/>
      <sz val="10"/>
    </font>
    <font>
      <name val="Aptos"/>
      <b val="1"/>
      <color rgb="00FFFFFF"/>
      <sz val="12"/>
    </font>
    <font>
      <name val="Aptos"/>
      <color rgb="00243B48"/>
      <sz val="9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E3A"/>
      </patternFill>
    </fill>
    <fill>
      <patternFill patternType="solid">
        <fgColor rgb="00EAF3F8"/>
      </patternFill>
    </fill>
    <fill>
      <patternFill patternType="solid">
        <fgColor rgb="00246C70"/>
      </patternFill>
    </fill>
  </fills>
  <borders count="2">
    <border>
      <left/>
      <right/>
      <top/>
      <bottom/>
      <diagonal/>
    </border>
    <border>
      <bottom style="hair">
        <color rgb="00DCE5E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3" borderId="1" applyAlignment="1" pivotButton="0" quotePrefix="0" xfId="0">
      <alignment vertical="top" wrapText="1"/>
    </xf>
    <xf numFmtId="0" fontId="0" fillId="3" borderId="0" pivotButton="0" quotePrefix="0" xfId="0"/>
    <xf numFmtId="0" fontId="2" fillId="2" borderId="1" applyAlignment="1" pivotButton="0" quotePrefix="0" xfId="0">
      <alignment vertical="top" wrapText="1"/>
    </xf>
    <xf numFmtId="0" fontId="0" fillId="2" borderId="0" pivotButton="0" quotePrefix="0" xfId="0"/>
    <xf numFmtId="0" fontId="3" fillId="2" borderId="1" applyAlignment="1" pivotButton="0" quotePrefix="0" xfId="0">
      <alignment vertical="top" wrapText="1"/>
    </xf>
    <xf numFmtId="0" fontId="2" fillId="4" borderId="1" applyAlignment="1" applyProtection="1" pivotButton="0" quotePrefix="0" xfId="0">
      <alignment vertical="top" wrapText="1"/>
      <protection locked="0" hidden="0"/>
    </xf>
    <xf numFmtId="0" fontId="0" fillId="4" borderId="0" pivotButton="0" quotePrefix="0" xfId="0"/>
    <xf numFmtId="0" fontId="4" fillId="2" borderId="1" applyAlignment="1" pivotButton="0" quotePrefix="0" xfId="0">
      <alignment vertical="top" wrapText="1"/>
    </xf>
    <xf numFmtId="165" fontId="2" fillId="4" borderId="1" applyAlignment="1" applyProtection="1" pivotButton="0" quotePrefix="0" xfId="0">
      <alignment vertical="top" wrapText="1"/>
      <protection locked="0" hidden="0"/>
    </xf>
    <xf numFmtId="0" fontId="5" fillId="5" borderId="1" applyAlignment="1" pivotButton="0" quotePrefix="0" xfId="0">
      <alignment vertical="top" wrapText="1"/>
    </xf>
    <xf numFmtId="165" fontId="2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0" fillId="5" borderId="0" pivotButton="0" quotePrefix="0" xfId="0"/>
    <xf numFmtId="0" fontId="7" fillId="2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E6F2EA"/>
        </patternFill>
      </fill>
    </dxf>
    <dxf>
      <fill>
        <patternFill patternType="solid">
          <fgColor rgb="00FCE9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Vale &amp; Vector</author>
  </authors>
  <commentList>
    <comment ref="C14" authorId="0" shapeId="0">
      <text>
        <t>Completion prompt: Name the target segment, user, purchasing role, problem, and intended commercial scope.
Evidence example: Buyer brief with a source and review date.</t>
      </text>
    </comment>
    <comment ref="C15" authorId="0" shapeId="0">
      <text>
        <t>Completion prompt: Reference the current authorized claims and evidence sources for this market and scope.
Evidence example: Source IDs, versions, review owner, and permitted-use boundaries in approved systems.</t>
      </text>
    </comment>
    <comment ref="C16" authorId="0" shapeId="0">
      <text>
        <t>Completion prompt: Prepare stakeholder value story, common objections, evidence references, and next-step requests.
Evidence example: Completed Sales brief or equivalent, reviewed for the intended use.</t>
      </text>
    </comment>
    <comment ref="C17" authorId="0" shapeId="0">
      <text>
        <t>Completion prompt: Confirm initial quantities, order path, delivery expectations, replenishment, and shortage escalation.
Evidence example: Dated supply confirmation and order instructions for the launch scope.</t>
      </text>
    </comment>
    <comment ref="C18" authorId="0" shapeId="0">
      <text>
        <t>Completion prompt: Prepare a scope-specific brief, list decision requests, invite responsible reviewers, and set the agenda.
Evidence example: Prepared review brief and agenda. The meeting outcome is recorded afterward.</t>
      </text>
    </comment>
  </commentList>
</comments>
</file>

<file path=xl/tables/table1.xml><?xml version="1.0" encoding="utf-8"?>
<table xmlns="http://schemas.openxmlformats.org/spreadsheetml/2006/main" id="1" name="LaunchTasks" displayName="LaunchTasks" ref="A13:M18" headerRowCount="1">
  <autoFilter ref="A13:M18"/>
  <tableColumns count="13">
    <tableColumn id="1" name="ID"/>
    <tableColumn id="2" name="Workstream"/>
    <tableColumn id="3" name="Deliverable"/>
    <tableColumn id="4" name="Priority"/>
    <tableColumn id="5" name="Owner"/>
    <tableColumn id="6" name="Due date"/>
    <tableColumn id="7" name="Status"/>
    <tableColumn id="8" name="Evidence / N/A rationale"/>
    <tableColumn id="9" name="Reviewer"/>
    <tableColumn id="10" name="Reviewed on"/>
    <tableColumn id="11" name="Next action"/>
    <tableColumn id="12" name="Decision / dependency"/>
    <tableColumn id="13" name="G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ns0:worksheet xmlns:ns0="http://schemas.openxmlformats.org/spreadsheetml/2006/main">
  <ns0:sheetPr>
    <ns0:tabColor rgb="00246C70"/>
    <ns0:outlinePr summaryBelow="1" summaryRight="0"/>
    <ns0:pageSetUpPr fitToPage="1"/>
  </ns0:sheetPr>
  <ns0:dimension ref="A1:D27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</ns0:cols>
  <ns0:sheetData>
    <ns0:row r="1" ht="34" customHeight="1">
      <ns0:c r="A1" s="1" t="inlineStr">
        <ns0:is>
          <ns0:t>VALE &amp; VECTOR / FREE REVIEW WORKSHEET</ns0:t>
        </ns0:is>
      </ns0:c>
      <ns0:c r="B1" s="2" t="n"/>
      <ns0:c r="C1" s="2" t="n"/>
      <ns0:c r="D1" s="2" t="n"/>
    </ns0:row>
    <ns0:row r="2"/>
    <ns0:row r="3"/>
    <ns0:row r="4"/>
    <ns0:row r="5" ht="24" customHeight="1">
      <ns0:c r="A5" s="3" t="inlineStr">
        <ns0:is>
          <ns0:t>A working first step</ns0:t>
        </ns0:is>
      </ns0:c>
      <ns0:c r="B5" s="4" t="n"/>
      <ns0:c r="C5" s="4" t="n"/>
      <ns0:c r="D5" s="4" t="n"/>
    </ns0:row>
    <ns0:row r="6" ht="60" customHeight="1">
      <ns0:c r="A6" s="3" t="inlineStr">
        <ns0:is>
          <ns0:t>Use this five-row worksheet for an upcoming commercial launch review. Blank inputs are intentional; use your own approved working references.</ns0:t>
        </ns0:is>
      </ns0:c>
      <ns0:c r="B6" s="4" t="n"/>
      <ns0:c r="C6" s="4" t="n"/>
      <ns0:c r="D6" s="4" t="n"/>
    </ns0:row>
    <ns0:row r="7"/>
    <ns0:row r="8" ht="24" customHeight="1">
      <ns0:c r="A8" s="3" t="inlineStr">
        <ns0:is>
          <ns0:t>1 / Set the scope</ns0:t>
        </ns0:is>
      </ns0:c>
      <ns0:c r="B8" s="4" t="n"/>
      <ns0:c r="C8" s="4" t="n"/>
      <ns0:c r="D8" s="4" t="n"/>
    </ns0:row>
    <ns0:row r="9" ht="60" customHeight="1">
      <ns0:c r="A9" s="3" t="inlineStr">
        <ns0:is>
          <ns0:t>Enter the product, owner, review date and target launch on Launch board. Save a working copy. Use role aliases and record IDs; keep sensitive information in company systems.</ns0:t>
        </ns0:is>
      </ns0:c>
      <ns0:c r="B9" s="4" t="n"/>
      <ns0:c r="C9" s="4" t="n"/>
      <ns0:c r="D9" s="4" t="n"/>
    </ns0:row>
    <ns0:row r="10"/>
    <ns0:row r="11" ht="24" customHeight="1">
      <ns0:c r="A11" s="3" t="inlineStr">
        <ns0:is>
          <ns0:t>2 / Assign five launch questions</ns0:t>
        </ns0:is>
      </ns0:c>
      <ns0:c r="B11" s="4" t="n"/>
      <ns0:c r="C11" s="4" t="n"/>
      <ns0:c r="D11" s="4" t="n"/>
    </ns0:row>
    <ns0:row r="12" ht="60" customHeight="1">
      <ns0:c r="A12" s="3" t="inlineStr">
        <ns0:is>
          <ns0:t>Adapt the five prompts. Set owner, priority, status, due date and next action. Add evidence, reviewer and reviewed date when marking Done. N/A needs a reviewed rationale.</ns0:t>
        </ns0:is>
      </ns0:c>
      <ns0:c r="B12" s="4" t="n"/>
      <ns0:c r="C12" s="4" t="n"/>
      <ns0:c r="D12" s="4" t="n"/>
    </ns0:row>
    <ns0:row r="13"/>
    <ns0:row r="14" ht="24" customHeight="1">
      <ns0:c r="A14" s="3" t="inlineStr">
        <ns0:is>
          <ns0:t>3 / Prepare a real review</ns0:t>
        </ns0:is>
      </ns0:c>
      <ns0:c r="B14" s="4" t="n"/>
      <ns0:c r="C14" s="4" t="n"/>
      <ns0:c r="D14" s="4" t="n"/>
    </ns0:row>
    <ns0:row r="15" ht="60" customHeight="1">
      <ns0:c r="A15" s="3" t="inlineStr">
        <ns0:is>
          <ns0:t>Review brief pulls unresolved critical rows and counts. Add changes and decisions requested. Inspect all five rows, including Standard items. Export the brief as a PDF from your spreadsheet app.</ns0:t>
        </ns0:is>
      </ns0:c>
      <ns0:c r="B15" s="4" t="n"/>
      <ns0:c r="C15" s="4" t="n"/>
      <ns0:c r="D15" s="4" t="n"/>
    </ns0:row>
    <ns0:row r="16"/>
    <ns0:row r="17" ht="24" customHeight="1">
      <ns0:c r="A17" s="3" t="inlineStr">
        <ns0:is>
          <ns0:t>What the file checks</ns0:t>
        </ns0:is>
      </ns0:c>
      <ns0:c r="B17" s="4" t="n"/>
      <ns0:c r="C17" s="4" t="n"/>
      <ns0:c r="D17" s="4" t="n"/>
    </ns0:row>
    <ns0:row r="18" ht="60" customHeight="1">
      <ns0:c r="A18" s="3" t="inlineStr">
        <ns0:is>
          <ns0:t>Recorded fields only. Done and N/A are completeness states, not evidence quality, launch approval or permission to promote a device.</ns0:t>
        </ns0:is>
      </ns0:c>
      <ns0:c r="B18" s="4" t="n"/>
      <ns0:c r="C18" s="4" t="n"/>
      <ns0:c r="D18" s="4" t="n"/>
    </ns0:row>
    <ns0:row r="19"/>
    <ns0:row r="20" ht="24" customHeight="1">
      <ns0:c r="A20" s="3" t="inlineStr">
        <ns0:is>
          <ns0:t>When to consider the full kit</ns0:t>
        </ns0:is>
      </ns0:c>
      <ns0:c r="B20" s="4" t="n"/>
      <ns0:c r="C20" s="4" t="n"/>
      <ns0:c r="D20" s="4" t="n"/>
    </ns0:row>
    <ns0:row r="21" ht="60" customHeight="1">
      <ns0:c r="A21" s="3" t="inlineStr">
        <ns0:is>
          <ns0:t>The paid kit adds Five prepared launch slots, an adoption map, sales brief, rep practice, decision actions, first-30-day measures, completion guidance and seven fictional worked examples.</ns0:t>
        </ns0:is>
      </ns0:c>
      <ns0:c r="B21" s="4" t="n"/>
      <ns0:c r="C21" s="4" t="n"/>
      <ns0:c r="D21" s="4" t="n"/>
    </ns0:row>
    <ns0:row r="22"/>
    <ns0:row r="23" ht="24" customHeight="1">
      <ns0:c r="A23" s="3" t="inlineStr">
        <ns0:is>
          <ns0:t>Format and sharing</ns0:t>
        </ns0:is>
      </ns0:c>
      <ns0:c r="B23" s="4" t="n"/>
      <ns0:c r="C23" s="4" t="n"/>
      <ns0:c r="D23" s="4" t="n"/>
    </ns0:row>
    <ns0:row r="24" ht="60" customHeight="1">
      <ns0:c r="A24" s="3" t="inlineStr">
        <ns0:is>
          <ns0:t>Desktop Excel is intended. No macros or external connections. Formula cells are protected without a password. Free internal use; you may share this unmodified free worksheet. No resale. Do not redistribute the separate paid kit.</ns0:t>
        </ns0:is>
      </ns0:c>
      <ns0:c r="B24" s="4" t="n"/>
      <ns0:c r="C24" s="4" t="n"/>
      <ns0:c r="D24" s="4" t="n"/>
    </ns0:row>
    <ns0:row r="25"/>
    <ns0:row r="26" ht="24" customHeight="1">
      <ns0:c r="A26" s="3" t="inlineStr">
        <ns0:is>
          <ns0:t>Version and limits</ns0:t>
        </ns0:is>
      </ns0:c>
      <ns0:c r="B26" s="4" t="n"/>
      <ns0:c r="C26" s="4" t="n"/>
      <ns0:c r="D26" s="4" t="n"/>
    </ns0:row>
    <ns0:row r="27" ht="60" customHeight="1">
      <ns0:c r="A27" s="3" t="inlineStr">
        <ns0:is>
          <ns0:t>v2.1 / October 6, 2026. The five-row capacity is deliberate. Use a separate file for each launch. No change history, CRM synchronization or compliance assessment is supplied.</ns0:t>
        </ns0:is>
      </ns0:c>
      <ns0:c r="B27" s="4" t="n"/>
      <ns0:c r="C27" s="4" t="n"/>
      <ns0:c r="D27" s="4" t="n"/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17">
    <ns0:mergeCell ref="A1:D1"/>
    <ns0:mergeCell ref="A5:D5"/>
    <ns0:mergeCell ref="A9:D9"/>
    <ns0:mergeCell ref="A17:D17"/>
    <ns0:mergeCell ref="A8:D8"/>
    <ns0:mergeCell ref="A18:D18"/>
    <ns0:mergeCell ref="A6:D6"/>
    <ns0:mergeCell ref="A23:D23"/>
    <ns0:mergeCell ref="A27:D27"/>
    <ns0:mergeCell ref="A12:D12"/>
    <ns0:mergeCell ref="A20:D20"/>
    <ns0:mergeCell ref="A21:D21"/>
    <ns0:mergeCell ref="A26:D26"/>
    <ns0:mergeCell ref="A15:D15"/>
    <ns0:mergeCell ref="A24:D24"/>
    <ns0:mergeCell ref="A11:D11"/>
    <ns0:mergeCell ref="A14:D14"/>
  </ns0:mergeCells>
  <ns0:printOptions horizontalCentered="1"/>
  <ns0:pageMargins left="0.3" right="0.3" top="0.35" bottom="0.35" header="0.5" footer="0.5"/>
  <ns0:pageSetup orientation="portrait" paperSize="9" fitToHeight="2" fitToWidth="1"/>
  <ns0:headerFooter>
    <ns0:oddHeader/>
    <ns0:oddFooter>&amp;CVale &amp; Vector | v2.1 | Commercial coordination&amp;RPage &amp;P of &amp;N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 xmlns:ns1="http://schemas.openxmlformats.org/officeDocument/2006/relationships">
  <ns0:sheetPr>
    <ns0:tabColor rgb="00246C70"/>
    <ns0:outlinePr summaryBelow="1" summaryRight="0"/>
    <ns0:pageSetUpPr fitToPage="1"/>
  </ns0:sheetPr>
  <ns0:dimension ref="A1:P18"/>
  <ns0:sheetViews>
    <ns0:sheetView showGridLines="0" workbookViewId="0">
      <ns0:pane xSplit="3" ySplit="13" topLeftCell="D1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7" customWidth="1" min="1" max="1"/>
    <ns0:col width="15" customWidth="1" min="2" max="2"/>
    <ns0:col width="33" customWidth="1" min="3" max="3"/>
    <ns0:col width="12" customWidth="1" min="4" max="4"/>
    <ns0:col width="18" customWidth="1" min="5" max="5"/>
    <ns0:col width="12" customWidth="1" min="6" max="6"/>
    <ns0:col width="15" customWidth="1" min="7" max="7"/>
    <ns0:col width="39" customWidth="1" min="8" max="8"/>
    <ns0:col width="18" customWidth="1" min="9" max="9"/>
    <ns0:col width="12" customWidth="1" min="10" max="10"/>
    <ns0:col width="37" customWidth="1" min="11" max="11"/>
    <ns0:col width="30" customWidth="1" min="12" max="12"/>
    <ns0:col width="27" customWidth="1" min="13" max="13"/>
    <ns0:col hidden="1" width="13" customWidth="1" min="14" max="14"/>
    <ns0:col hidden="1" width="13" customWidth="1" min="15" max="15"/>
    <ns0:col hidden="1" width="13" customWidth="1" min="16" max="16"/>
  </ns0:cols>
  <ns0:sheetData>
    <ns0:row r="1" ht="34" customHeight="1">
      <ns0:c r="A1" s="1" t="inlineStr">
        <ns0:is>
          <ns0:t>VALE &amp; VECTOR / COMMERCIAL LAUNCH BOARD</ns0:t>
        </ns0:is>
      </ns0:c>
      <ns0:c r="B1" s="2" t="n"/>
      <ns0:c r="C1" s="2" t="n"/>
      <ns0:c r="D1" s="2" t="n"/>
      <ns0:c r="E1" s="2" t="n"/>
      <ns0:c r="F1" s="2" t="n"/>
      <ns0:c r="G1" s="2" t="n"/>
      <ns0:c r="H1" s="2" t="n"/>
      <ns0:c r="I1" s="2" t="n"/>
      <ns0:c r="J1" s="2" t="n"/>
      <ns0:c r="K1" s="2" t="n"/>
      <ns0:c r="L1" s="2" t="n"/>
      <ns0:c r="M1" s="2" t="n"/>
    </ns0:row>
    <ns0:row r="2"/>
    <ns0:row r="3" ht="28" customHeight="1">
      <ns0:c r="A3" s="3" t="inlineStr">
        <ns0:is>
          <ns0:t>Blue cells are editable. Five prepared slots. Filter Gate to inspect gaps. Record completeness never authorizes a launch.</ns0:t>
        </ns0:is>
      </ns0:c>
      <ns0:c r="B3" s="4" t="n"/>
      <ns0:c r="C3" s="4" t="n"/>
      <ns0:c r="D3" s="4" t="n"/>
      <ns0:c r="E3" s="4" t="n"/>
      <ns0:c r="F3" s="4" t="n"/>
      <ns0:c r="G3" s="4" t="n"/>
      <ns0:c r="H3" s="4" t="n"/>
      <ns0:c r="I3" s="4" t="n"/>
      <ns0:c r="J3" s="4" t="n"/>
      <ns0:c r="K3" s="4" t="n"/>
      <ns0:c r="L3" s="4" t="n"/>
      <ns0:c r="M3" s="4" t="n"/>
    </ns0:row>
    <ns0:row r="4"/>
    <ns0:row r="5" ht="28" customHeight="1">
      <ns0:c r="A5" s="5" t="inlineStr">
        <ns0:is>
          <ns0:t>Product</ns0:t>
        </ns0:is>
      </ns0:c>
      <ns0:c r="B5" s="6" t="inlineStr">
        <ns0:is>
          <ns0:t>[Product / portfolio]</ns0:t>
        </ns0:is>
      </ns0:c>
      <ns0:c r="C5" s="7" t="n"/>
      <ns0:c r="D5" s="7" t="n"/>
      <ns0:c r="E5" s="7" t="n"/>
      <ns0:c r="F5" s="7" t="n"/>
      <ns0:c r="G5" s="3" t="inlineStr">
        <ns0:is>
          <ns0:t>Critical unresolved</ns0:t>
        </ns0:is>
      </ns0:c>
      <ns0:c r="H5" s="4" t="n"/>
      <ns0:c r="I5" s="4" t="n"/>
      <ns0:c r="J5" s="4" t="n"/>
      <ns0:c r="K5" s="8" t="n">
        <ns0:f>COUNTIFS($P$14:$P$18,1,$D$14:$D$18,"Critical",$M$14:$M$18,"&lt;&gt;Ready",$M$14:$M$18,"&lt;&gt;Waived")</ns0:f>
        <ns0:v>5</ns0:v>
      </ns0:c>
      <ns0:c r="L5" s="4" t="n"/>
      <ns0:c r="M5" s="4" t="n"/>
    </ns0:row>
    <ns0:row r="6" ht="28" customHeight="1">
      <ns0:c r="A6" s="5" t="inlineStr">
        <ns0:is>
          <ns0:t>Target buyer</ns0:t>
        </ns0:is>
      </ns0:c>
      <ns0:c r="B6" s="6" t="inlineStr">
        <ns0:is>
          <ns0:t>[Target segment and buyer]</ns0:t>
        </ns0:is>
      </ns0:c>
      <ns0:c r="C6" s="7" t="n"/>
      <ns0:c r="D6" s="7" t="n"/>
      <ns0:c r="E6" s="7" t="n"/>
      <ns0:c r="F6" s="7" t="n"/>
      <ns0:c r="G6" s="3" t="inlineStr">
        <ns0:is>
          <ns0:t>All unresolved</ns0:t>
        </ns0:is>
      </ns0:c>
      <ns0:c r="H6" s="4" t="n"/>
      <ns0:c r="I6" s="4" t="n"/>
      <ns0:c r="J6" s="4" t="n"/>
      <ns0:c r="K6" s="8" t="n">
        <ns0:f>COUNTIFS($P$14:$P$18,1,$M$14:$M$18,"&lt;&gt;Ready",$M$14:$M$18,"&lt;&gt;Waived")</ns0:f>
        <ns0:v>5</ns0:v>
      </ns0:c>
      <ns0:c r="L6" s="4" t="n"/>
      <ns0:c r="M6" s="4" t="n"/>
    </ns0:row>
    <ns0:row r="7" ht="28" customHeight="1">
      <ns0:c r="A7" s="5" t="inlineStr">
        <ns0:is>
          <ns0:t>Launch owner</ns0:t>
        </ns0:is>
      </ns0:c>
      <ns0:c r="B7" s="6" t="inlineStr">
        <ns0:is>
          <ns0:t>[Launch owner]</ns0:t>
        </ns0:is>
      </ns0:c>
      <ns0:c r="C7" s="7" t="n"/>
      <ns0:c r="D7" s="7" t="n"/>
      <ns0:c r="E7" s="7" t="n"/>
      <ns0:c r="F7" s="7" t="n"/>
      <ns0:c r="G7" s="3" t="inlineStr">
        <ns0:is>
          <ns0:t>Missing record fields</ns0:t>
        </ns0:is>
      </ns0:c>
      <ns0:c r="H7" s="4" t="n"/>
      <ns0:c r="I7" s="4" t="n"/>
      <ns0:c r="J7" s="4" t="n"/>
      <ns0:c r="K7" s="8" t="n">
        <ns0:f>COUNTIFS($P$14:$P$18,1,$M$14:$M$18,"&lt;&gt;Ready",$M$14:$M$18,"&lt;&gt;Waived",$M$14:$M$18,"&lt;&gt;Open")</ns0:f>
        <ns0:v>5</ns0:v>
      </ns0:c>
      <ns0:c r="L7" s="4" t="n"/>
      <ns0:c r="M7" s="4" t="n"/>
    </ns0:row>
    <ns0:row r="8" ht="28" customHeight="1">
      <ns0:c r="A8" s="5" t="inlineStr">
        <ns0:is>
          <ns0:t>Review as of</ns0:t>
        </ns0:is>
      </ns0:c>
      <ns0:c r="B8" s="9" t="n">
        <ns0:v>46301</ns0:v>
      </ns0:c>
      <ns0:c r="C8" s="7" t="n"/>
      <ns0:c r="D8" s="5" t="inlineStr">
        <ns0:is>
          <ns0:t>Target launch</ns0:t>
        </ns0:is>
      </ns0:c>
      <ns0:c r="E8" s="9" t="n"/>
      <ns0:c r="F8" s="7" t="n"/>
      <ns0:c r="G8" s="3" t="inlineStr">
        <ns0:is>
          <ns0:t>Overdue unresolved</ns0:t>
        </ns0:is>
      </ns0:c>
      <ns0:c r="H8" s="4" t="n"/>
      <ns0:c r="I8" s="4" t="n"/>
      <ns0:c r="J8" s="4" t="n"/>
      <ns0:c r="K8" s="8" t="n">
        <ns0:f>COUNTIF($O$14:$O$18,"Overdue")</ns0:f>
        <ns0:v>0</ns0:v>
      </ns0:c>
      <ns0:c r="L8" s="4" t="n"/>
      <ns0:c r="M8" s="4" t="n"/>
    </ns0:row>
    <ns0:row r="9" ht="28" customHeight="1">
      <ns0:c r="A9" s="5" t="inlineStr">
        <ns0:is>
          <ns0:t>Scope</ns0:t>
        </ns0:is>
      </ns0:c>
      <ns0:c r="B9" s="6" t="inlineStr">
        <ns0:is>
          <ns0:t>[Market, scope, and limits]</ns0:t>
        </ns0:is>
      </ns0:c>
      <ns0:c r="C9" s="7" t="n"/>
      <ns0:c r="D9" s="7" t="n"/>
      <ns0:c r="E9" s="7" t="n"/>
      <ns0:c r="F9" s="7" t="n"/>
      <ns0:c r="G9" s="3" t="inlineStr">
        <ns0:is>
          <ns0:t>Review signal</ns0:t>
        </ns0:is>
      </ns0:c>
      <ns0:c r="H9" s="4" t="n"/>
      <ns0:c r="I9" s="4" t="n"/>
      <ns0:c r="J9" s="4" t="n"/>
      <ns0:c r="K9" s="8" t="str">
        <ns0:f>IF(NOT(ISNUMBER(B8)),"SET REVIEW DATE",IF(OR(B8&lt;DATE(2020,1,1),B8&gt;DATE(2100,12,31)),"SET REVIEW DATE",IF(SUM(P14:P18)=0,"NO DELIVERABLES",IF(K5&gt;0,"CRITICAL ITEMS OPEN",IF(K6&gt;0,"OTHER ITEMS OPEN","RECORDS COMPLETE")))))</ns0:f>
        <ns0:v>CRITICAL ITEMS OPEN</ns0:v>
      </ns0:c>
      <ns0:c r="L9" s="4" t="n"/>
      <ns0:c r="M9" s="4" t="n"/>
    </ns0:row>
    <ns0:row r="10"/>
    <ns0:row r="11" ht="27" customHeight="1">
      <ns0:c r="A11" s="3" t="inlineStr">
        <ns0:is>
          <ns0:t>Done: owner, due date, evidence, reviewer and reviewed date. N/A: owner, rationale, reviewer and reviewed date. Dates are checked against Review as of.</ns0:t>
        </ns0:is>
      </ns0:c>
      <ns0:c r="B11" s="4" t="n"/>
      <ns0:c r="C11" s="4" t="n"/>
      <ns0:c r="D11" s="4" t="n"/>
      <ns0:c r="E11" s="4" t="n"/>
      <ns0:c r="F11" s="4" t="n"/>
      <ns0:c r="G11" s="4" t="n"/>
      <ns0:c r="H11" s="4" t="n"/>
      <ns0:c r="I11" s="4" t="n"/>
      <ns0:c r="J11" s="4" t="n"/>
      <ns0:c r="K11" s="4" t="n"/>
      <ns0:c r="L11" s="4" t="n"/>
      <ns0:c r="M11" s="4" t="n"/>
    </ns0:row>
    <ns0:row r="12"/>
    <ns0:row r="13" ht="31" customHeight="1">
      <ns0:c r="A13" s="10" t="inlineStr">
        <ns0:is>
          <ns0:t>ID</ns0:t>
        </ns0:is>
      </ns0:c>
      <ns0:c r="B13" s="10" t="inlineStr">
        <ns0:is>
          <ns0:t>Workstream</ns0:t>
        </ns0:is>
      </ns0:c>
      <ns0:c r="C13" s="10" t="inlineStr">
        <ns0:is>
          <ns0:t>Deliverable</ns0:t>
        </ns0:is>
      </ns0:c>
      <ns0:c r="D13" s="10" t="inlineStr">
        <ns0:is>
          <ns0:t>Priority</ns0:t>
        </ns0:is>
      </ns0:c>
      <ns0:c r="E13" s="10" t="inlineStr">
        <ns0:is>
          <ns0:t>Owner</ns0:t>
        </ns0:is>
      </ns0:c>
      <ns0:c r="F13" s="10" t="inlineStr">
        <ns0:is>
          <ns0:t>Due date</ns0:t>
        </ns0:is>
      </ns0:c>
      <ns0:c r="G13" s="10" t="inlineStr">
        <ns0:is>
          <ns0:t>Status</ns0:t>
        </ns0:is>
      </ns0:c>
      <ns0:c r="H13" s="10" t="inlineStr">
        <ns0:is>
          <ns0:t>Evidence / N/A rationale</ns0:t>
        </ns0:is>
      </ns0:c>
      <ns0:c r="I13" s="10" t="inlineStr">
        <ns0:is>
          <ns0:t>Reviewer</ns0:t>
        </ns0:is>
      </ns0:c>
      <ns0:c r="J13" s="10" t="inlineStr">
        <ns0:is>
          <ns0:t>Reviewed on</ns0:t>
        </ns0:is>
      </ns0:c>
      <ns0:c r="K13" s="10" t="inlineStr">
        <ns0:is>
          <ns0:t>Next action</ns0:t>
        </ns0:is>
      </ns0:c>
      <ns0:c r="L13" s="10" t="inlineStr">
        <ns0:is>
          <ns0:t>Decision / dependency</ns0:t>
        </ns0:is>
      </ns0:c>
      <ns0:c r="M13" s="10" t="inlineStr">
        <ns0:is>
          <ns0:t>Gate</ns0:t>
        </ns0:is>
      </ns0:c>
    </ns0:row>
    <ns0:row r="14" ht="54" customHeight="1">
      <ns0:c r="A14" s="3" t="n">
        <ns0:f>IF(LEN(TRIM(C14))=0,"",ROW()-13)</ns0:f>
        <ns0:v>1</ns0:v>
      </ns0:c>
      <ns0:c r="B14" s="6" t="inlineStr">
        <ns0:is>
          <ns0:t>Market</ns0:t>
        </ns0:is>
      </ns0:c>
      <ns0:c r="C14" s="6" t="inlineStr">
        <ns0:is>
          <ns0:t>Buyer and use case</ns0:t>
        </ns0:is>
      </ns0:c>
      <ns0:c r="D14" s="6" t="inlineStr">
        <ns0:is>
          <ns0:t>Critical</ns0:t>
        </ns0:is>
      </ns0:c>
      <ns0:c r="E14" s="6" t="n"/>
      <ns0:c r="F14" s="9" t="n"/>
      <ns0:c r="G14" s="6" t="inlineStr">
        <ns0:is>
          <ns0:t>Not started</ns0:t>
        </ns0:is>
      </ns0:c>
      <ns0:c r="H14" s="6" t="n"/>
      <ns0:c r="I14" s="6" t="n"/>
      <ns0:c r="J14" s="9" t="n"/>
      <ns0:c r="K14" s="6" t="n"/>
      <ns0:c r="L14" s="6" t="n"/>
      <ns0:c r="M14" s="3" t="str">
        <ns0:f>IF(LEN(TRIM(C14))=0,"",IF(AND(D14&lt;&gt;"Critical",D14&lt;&gt;"Standard"),"Priority missing / invalid",IF(LEN(TRIM(E14))=0,"Owner missing",IF(AND(G14&lt;&gt;"Not started",G14&lt;&gt;"In progress",G14&lt;&gt;"Done",G14&lt;&gt;"N/A"),"Status missing / invalid",IF(G14="N/A",IF(LEN(TRIM(H14))=0,"N/A rationale missing",IF(LEN(TRIM(I14))=0,"N/A reviewer missing",IF(OR(NOT(ISNUMBER(J14)),J14&lt;DATE(2020,1,1),J14&gt;$B$8),"N/A review date invalid","Waived"))),IF(OR(NOT(ISNUMBER(F14)),F14&lt;DATE(2020,1,1),F14&gt;DATE(2100,12,31)),"Due date missing / invalid",IF(G14="Done",IF(LEN(TRIM(H14))=0,"Evidence missing",IF(LEN(TRIM(I14))=0,"Reviewer missing",IF(OR(NOT(ISNUMBER(J14)),J14&lt;DATE(2020,1,1),J14&gt;$B$8),"Review date invalid","Ready"))),IF(LEN(TRIM(K14))=0,"Next action missing","Open"))))))))</ns0:f>
        <ns0:v>Owner missing</ns0:v>
      </ns0:c>
      <ns0:c r="N14" s="3" t="n">
        <ns0:f>IF(AND(LEN(TRIM(C14))&gt;0,D14="Critical",M14&lt;&gt;"Ready",M14&lt;&gt;"Waived"),COUNTIFS($P$14:P14,1,$D$14:D14,"Critical",$M$14:M14,"&lt;&gt;Ready",$M$14:M14,"&lt;&gt;Waived"),"")</ns0:f>
        <ns0:v>1</ns0:v>
      </ns0:c>
      <ns0:c r="O14" s="3" t="str">
        <ns0:f>IF(AND(LEN(TRIM(C14))&gt;0,G14&lt;&gt;"N/A",M14&lt;&gt;"Ready",ISNUMBER(F14),F14&gt;0,F14&lt;$B$8),"Overdue","")</ns0:f>
        <ns0:v/>
      </ns0:c>
      <ns0:c r="P14" s="3" t="n">
        <ns0:f>IF(LEN(TRIM(C14))&gt;0,1,0)</ns0:f>
        <ns0:v>1</ns0:v>
      </ns0:c>
    </ns0:row>
    <ns0:row r="15" ht="54" customHeight="1">
      <ns0:c r="A15" s="3" t="n">
        <ns0:f>IF(LEN(TRIM(C15))=0,"",ROW()-13)</ns0:f>
        <ns0:v>2</ns0:v>
      </ns0:c>
      <ns0:c r="B15" s="6" t="inlineStr">
        <ns0:is>
          <ns0:t>Evidence</ns0:t>
        </ns0:is>
      </ns0:c>
      <ns0:c r="C15" s="6" t="inlineStr">
        <ns0:is>
          <ns0:t>Reviewed claims source list</ns0:t>
        </ns0:is>
      </ns0:c>
      <ns0:c r="D15" s="6" t="inlineStr">
        <ns0:is>
          <ns0:t>Critical</ns0:t>
        </ns0:is>
      </ns0:c>
      <ns0:c r="E15" s="6" t="n"/>
      <ns0:c r="F15" s="9" t="n"/>
      <ns0:c r="G15" s="6" t="inlineStr">
        <ns0:is>
          <ns0:t>Not started</ns0:t>
        </ns0:is>
      </ns0:c>
      <ns0:c r="H15" s="6" t="n"/>
      <ns0:c r="I15" s="6" t="n"/>
      <ns0:c r="J15" s="9" t="n"/>
      <ns0:c r="K15" s="6" t="n"/>
      <ns0:c r="L15" s="6" t="n"/>
      <ns0:c r="M15" s="3" t="str">
        <ns0:f>IF(LEN(TRIM(C15))=0,"",IF(AND(D15&lt;&gt;"Critical",D15&lt;&gt;"Standard"),"Priority missing / invalid",IF(LEN(TRIM(E15))=0,"Owner missing",IF(AND(G15&lt;&gt;"Not started",G15&lt;&gt;"In progress",G15&lt;&gt;"Done",G15&lt;&gt;"N/A"),"Status missing / invalid",IF(G15="N/A",IF(LEN(TRIM(H15))=0,"N/A rationale missing",IF(LEN(TRIM(I15))=0,"N/A reviewer missing",IF(OR(NOT(ISNUMBER(J15)),J15&lt;DATE(2020,1,1),J15&gt;$B$8),"N/A review date invalid","Waived"))),IF(OR(NOT(ISNUMBER(F15)),F15&lt;DATE(2020,1,1),F15&gt;DATE(2100,12,31)),"Due date missing / invalid",IF(G15="Done",IF(LEN(TRIM(H15))=0,"Evidence missing",IF(LEN(TRIM(I15))=0,"Reviewer missing",IF(OR(NOT(ISNUMBER(J15)),J15&lt;DATE(2020,1,1),J15&gt;$B$8),"Review date invalid","Ready"))),IF(LEN(TRIM(K15))=0,"Next action missing","Open"))))))))</ns0:f>
        <ns0:v>Owner missing</ns0:v>
      </ns0:c>
      <ns0:c r="N15" s="3" t="n">
        <ns0:f>IF(AND(LEN(TRIM(C15))&gt;0,D15="Critical",M15&lt;&gt;"Ready",M15&lt;&gt;"Waived"),COUNTIFS($P$14:P15,1,$D$14:D15,"Critical",$M$14:M15,"&lt;&gt;Ready",$M$14:M15,"&lt;&gt;Waived"),"")</ns0:f>
        <ns0:v>2</ns0:v>
      </ns0:c>
      <ns0:c r="O15" s="3" t="str">
        <ns0:f>IF(AND(LEN(TRIM(C15))&gt;0,G15&lt;&gt;"N/A",M15&lt;&gt;"Ready",ISNUMBER(F15),F15&gt;0,F15&lt;$B$8),"Overdue","")</ns0:f>
        <ns0:v/>
      </ns0:c>
      <ns0:c r="P15" s="3" t="n">
        <ns0:f>IF(LEN(TRIM(C15))&gt;0,1,0)</ns0:f>
        <ns0:v>1</ns0:v>
      </ns0:c>
    </ns0:row>
    <ns0:row r="16" ht="54" customHeight="1">
      <ns0:c r="A16" s="3" t="n">
        <ns0:f>IF(LEN(TRIM(C16))=0,"",ROW()-13)</ns0:f>
        <ns0:v>3</ns0:v>
      </ns0:c>
      <ns0:c r="B16" s="6" t="inlineStr">
        <ns0:is>
          <ns0:t>Sales</ns0:t>
        </ns0:is>
      </ns0:c>
      <ns0:c r="C16" s="6" t="inlineStr">
        <ns0:is>
          <ns0:t>Rep value story and objection guide</ns0:t>
        </ns0:is>
      </ns0:c>
      <ns0:c r="D16" s="6" t="inlineStr">
        <ns0:is>
          <ns0:t>Critical</ns0:t>
        </ns0:is>
      </ns0:c>
      <ns0:c r="E16" s="6" t="n"/>
      <ns0:c r="F16" s="9" t="n"/>
      <ns0:c r="G16" s="6" t="inlineStr">
        <ns0:is>
          <ns0:t>Not started</ns0:t>
        </ns0:is>
      </ns0:c>
      <ns0:c r="H16" s="6" t="n"/>
      <ns0:c r="I16" s="6" t="n"/>
      <ns0:c r="J16" s="9" t="n"/>
      <ns0:c r="K16" s="6" t="n"/>
      <ns0:c r="L16" s="6" t="n"/>
      <ns0:c r="M16" s="3" t="str">
        <ns0:f>IF(LEN(TRIM(C16))=0,"",IF(AND(D16&lt;&gt;"Critical",D16&lt;&gt;"Standard"),"Priority missing / invalid",IF(LEN(TRIM(E16))=0,"Owner missing",IF(AND(G16&lt;&gt;"Not started",G16&lt;&gt;"In progress",G16&lt;&gt;"Done",G16&lt;&gt;"N/A"),"Status missing / invalid",IF(G16="N/A",IF(LEN(TRIM(H16))=0,"N/A rationale missing",IF(LEN(TRIM(I16))=0,"N/A reviewer missing",IF(OR(NOT(ISNUMBER(J16)),J16&lt;DATE(2020,1,1),J16&gt;$B$8),"N/A review date invalid","Waived"))),IF(OR(NOT(ISNUMBER(F16)),F16&lt;DATE(2020,1,1),F16&gt;DATE(2100,12,31)),"Due date missing / invalid",IF(G16="Done",IF(LEN(TRIM(H16))=0,"Evidence missing",IF(LEN(TRIM(I16))=0,"Reviewer missing",IF(OR(NOT(ISNUMBER(J16)),J16&lt;DATE(2020,1,1),J16&gt;$B$8),"Review date invalid","Ready"))),IF(LEN(TRIM(K16))=0,"Next action missing","Open"))))))))</ns0:f>
        <ns0:v>Owner missing</ns0:v>
      </ns0:c>
      <ns0:c r="N16" s="3" t="n">
        <ns0:f>IF(AND(LEN(TRIM(C16))&gt;0,D16="Critical",M16&lt;&gt;"Ready",M16&lt;&gt;"Waived"),COUNTIFS($P$14:P16,1,$D$14:D16,"Critical",$M$14:M16,"&lt;&gt;Ready",$M$14:M16,"&lt;&gt;Waived"),"")</ns0:f>
        <ns0:v>3</ns0:v>
      </ns0:c>
      <ns0:c r="O16" s="3" t="str">
        <ns0:f>IF(AND(LEN(TRIM(C16))&gt;0,G16&lt;&gt;"N/A",M16&lt;&gt;"Ready",ISNUMBER(F16),F16&gt;0,F16&lt;$B$8),"Overdue","")</ns0:f>
        <ns0:v/>
      </ns0:c>
      <ns0:c r="P16" s="3" t="n">
        <ns0:f>IF(LEN(TRIM(C16))&gt;0,1,0)</ns0:f>
        <ns0:v>1</ns0:v>
      </ns0:c>
    </ns0:row>
    <ns0:row r="17" ht="54" customHeight="1">
      <ns0:c r="A17" s="3" t="n">
        <ns0:f>IF(LEN(TRIM(C17))=0,"",ROW()-13)</ns0:f>
        <ns0:v>4</ns0:v>
      </ns0:c>
      <ns0:c r="B17" s="6" t="inlineStr">
        <ns0:is>
          <ns0:t>Operations</ns0:t>
        </ns0:is>
      </ns0:c>
      <ns0:c r="C17" s="6" t="inlineStr">
        <ns0:is>
          <ns0:t>Initial supply and order process</ns0:t>
        </ns0:is>
      </ns0:c>
      <ns0:c r="D17" s="6" t="inlineStr">
        <ns0:is>
          <ns0:t>Critical</ns0:t>
        </ns0:is>
      </ns0:c>
      <ns0:c r="E17" s="6" t="n"/>
      <ns0:c r="F17" s="9" t="n"/>
      <ns0:c r="G17" s="6" t="inlineStr">
        <ns0:is>
          <ns0:t>Not started</ns0:t>
        </ns0:is>
      </ns0:c>
      <ns0:c r="H17" s="6" t="n"/>
      <ns0:c r="I17" s="6" t="n"/>
      <ns0:c r="J17" s="9" t="n"/>
      <ns0:c r="K17" s="6" t="n"/>
      <ns0:c r="L17" s="6" t="n"/>
      <ns0:c r="M17" s="3" t="str">
        <ns0:f>IF(LEN(TRIM(C17))=0,"",IF(AND(D17&lt;&gt;"Critical",D17&lt;&gt;"Standard"),"Priority missing / invalid",IF(LEN(TRIM(E17))=0,"Owner missing",IF(AND(G17&lt;&gt;"Not started",G17&lt;&gt;"In progress",G17&lt;&gt;"Done",G17&lt;&gt;"N/A"),"Status missing / invalid",IF(G17="N/A",IF(LEN(TRIM(H17))=0,"N/A rationale missing",IF(LEN(TRIM(I17))=0,"N/A reviewer missing",IF(OR(NOT(ISNUMBER(J17)),J17&lt;DATE(2020,1,1),J17&gt;$B$8),"N/A review date invalid","Waived"))),IF(OR(NOT(ISNUMBER(F17)),F17&lt;DATE(2020,1,1),F17&gt;DATE(2100,12,31)),"Due date missing / invalid",IF(G17="Done",IF(LEN(TRIM(H17))=0,"Evidence missing",IF(LEN(TRIM(I17))=0,"Reviewer missing",IF(OR(NOT(ISNUMBER(J17)),J17&lt;DATE(2020,1,1),J17&gt;$B$8),"Review date invalid","Ready"))),IF(LEN(TRIM(K17))=0,"Next action missing","Open"))))))))</ns0:f>
        <ns0:v>Owner missing</ns0:v>
      </ns0:c>
      <ns0:c r="N17" s="3" t="n">
        <ns0:f>IF(AND(LEN(TRIM(C17))&gt;0,D17="Critical",M17&lt;&gt;"Ready",M17&lt;&gt;"Waived"),COUNTIFS($P$14:P17,1,$D$14:D17,"Critical",$M$14:M17,"&lt;&gt;Ready",$M$14:M17,"&lt;&gt;Waived"),"")</ns0:f>
        <ns0:v>4</ns0:v>
      </ns0:c>
      <ns0:c r="O17" s="3" t="str">
        <ns0:f>IF(AND(LEN(TRIM(C17))&gt;0,G17&lt;&gt;"N/A",M17&lt;&gt;"Ready",ISNUMBER(F17),F17&gt;0,F17&lt;$B$8),"Overdue","")</ns0:f>
        <ns0:v/>
      </ns0:c>
      <ns0:c r="P17" s="3" t="n">
        <ns0:f>IF(LEN(TRIM(C17))&gt;0,1,0)</ns0:f>
        <ns0:v>1</ns0:v>
      </ns0:c>
    </ns0:row>
    <ns0:row r="18" ht="54" customHeight="1">
      <ns0:c r="A18" s="3" t="n">
        <ns0:f>IF(LEN(TRIM(C18))=0,"",ROW()-13)</ns0:f>
        <ns0:v>5</ns0:v>
      </ns0:c>
      <ns0:c r="B18" s="6" t="inlineStr">
        <ns0:is>
          <ns0:t>Review</ns0:t>
        </ns0:is>
      </ns0:c>
      <ns0:c r="C18" s="6" t="inlineStr">
        <ns0:is>
          <ns0:t>Review agenda and decision requests</ns0:t>
        </ns0:is>
      </ns0:c>
      <ns0:c r="D18" s="6" t="inlineStr">
        <ns0:is>
          <ns0:t>Critical</ns0:t>
        </ns0:is>
      </ns0:c>
      <ns0:c r="E18" s="6" t="n"/>
      <ns0:c r="F18" s="9" t="n"/>
      <ns0:c r="G18" s="6" t="inlineStr">
        <ns0:is>
          <ns0:t>Not started</ns0:t>
        </ns0:is>
      </ns0:c>
      <ns0:c r="H18" s="6" t="n"/>
      <ns0:c r="I18" s="6" t="n"/>
      <ns0:c r="J18" s="9" t="n"/>
      <ns0:c r="K18" s="6" t="n"/>
      <ns0:c r="L18" s="6" t="n"/>
      <ns0:c r="M18" s="3" t="str">
        <ns0:f>IF(LEN(TRIM(C18))=0,"",IF(AND(D18&lt;&gt;"Critical",D18&lt;&gt;"Standard"),"Priority missing / invalid",IF(LEN(TRIM(E18))=0,"Owner missing",IF(AND(G18&lt;&gt;"Not started",G18&lt;&gt;"In progress",G18&lt;&gt;"Done",G18&lt;&gt;"N/A"),"Status missing / invalid",IF(G18="N/A",IF(LEN(TRIM(H18))=0,"N/A rationale missing",IF(LEN(TRIM(I18))=0,"N/A reviewer missing",IF(OR(NOT(ISNUMBER(J18)),J18&lt;DATE(2020,1,1),J18&gt;$B$8),"N/A review date invalid","Waived"))),IF(OR(NOT(ISNUMBER(F18)),F18&lt;DATE(2020,1,1),F18&gt;DATE(2100,12,31)),"Due date missing / invalid",IF(G18="Done",IF(LEN(TRIM(H18))=0,"Evidence missing",IF(LEN(TRIM(I18))=0,"Reviewer missing",IF(OR(NOT(ISNUMBER(J18)),J18&lt;DATE(2020,1,1),J18&gt;$B$8),"Review date invalid","Ready"))),IF(LEN(TRIM(K18))=0,"Next action missing","Open"))))))))</ns0:f>
        <ns0:v>Owner missing</ns0:v>
      </ns0:c>
      <ns0:c r="N18" s="3" t="n">
        <ns0:f>IF(AND(LEN(TRIM(C18))&gt;0,D18="Critical",M18&lt;&gt;"Ready",M18&lt;&gt;"Waived"),COUNTIFS($P$14:P18,1,$D$14:D18,"Critical",$M$14:M18,"&lt;&gt;Ready",$M$14:M18,"&lt;&gt;Waived"),"")</ns0:f>
        <ns0:v>5</ns0:v>
      </ns0:c>
      <ns0:c r="O18" s="3" t="str">
        <ns0:f>IF(AND(LEN(TRIM(C18))&gt;0,G18&lt;&gt;"N/A",M18&lt;&gt;"Ready",ISNUMBER(F18),F18&gt;0,F18&lt;$B$8),"Overdue","")</ns0:f>
        <ns0:v/>
      </ns0:c>
      <ns0:c r="P18" s="3" t="n">
        <ns0:f>IF(LEN(TRIM(C18))&gt;0,1,0)</ns0:f>
        <ns0:v>1</ns0:v>
      </ns0:c>
    </ns0:row>
    <ns0:row r="19" ht="54" customHeight="1"/>
    <ns0:row r="20" ht="54" customHeight="1"/>
    <ns0:row r="21" ht="54" customHeight="1"/>
    <ns0:row r="22" ht="54" customHeight="1"/>
    <ns0:row r="23" ht="54" customHeight="1"/>
    <ns0:row r="24" ht="54" customHeight="1"/>
    <ns0:row r="25" ht="54" customHeight="1"/>
    <ns0:row r="26" ht="54" customHeight="1"/>
    <ns0:row r="27" ht="54" customHeight="1"/>
    <ns0:row r="28" ht="54" customHeight="1"/>
    <ns0:row r="29" ht="54" customHeight="1"/>
    <ns0:row r="30" ht="36" customHeight="1"/>
    <ns0:row r="31" ht="36" customHeight="1"/>
    <ns0:row r="32" ht="36" customHeight="1"/>
    <ns0:row r="33" ht="36" customHeight="1"/>
    <ns0:row r="34" ht="36" customHeight="1"/>
    <ns0:row r="35" ht="36" customHeight="1"/>
    <ns0:row r="36" ht="36" customHeight="1"/>
    <ns0:row r="37" ht="36" customHeight="1"/>
    <ns0:row r="38" ht="36" customHeight="1"/>
    <ns0:row r="39" ht="36" customHeight="1"/>
    <ns0:row r="40" ht="36" customHeight="1"/>
    <ns0:row r="41" ht="36" customHeight="1"/>
    <ns0:row r="42" ht="36" customHeight="1"/>
    <ns0:row r="43" ht="36" customHeight="1"/>
    <ns0:row r="44" ht="36" customHeight="1"/>
    <ns0:row r="45" ht="36" customHeight="1"/>
    <ns0:row r="46" ht="36" customHeight="1"/>
    <ns0:row r="47" ht="36" customHeight="1"/>
    <ns0:row r="48" ht="36" customHeight="1"/>
    <ns0:row r="49" ht="36" customHeight="1"/>
    <ns0:row r="50" ht="36" customHeight="1"/>
    <ns0:row r="51" ht="36" customHeight="1"/>
    <ns0:row r="52" ht="36" customHeight="1"/>
    <ns0:row r="53" ht="36" customHeight="1"/>
    <ns0:row r="54" ht="36" customHeight="1"/>
    <ns0:row r="55" ht="36" customHeight="1"/>
    <ns0:row r="56" ht="36" customHeight="1"/>
    <ns0:row r="57" ht="36" customHeight="1"/>
    <ns0:row r="58" ht="36" customHeight="1"/>
    <ns0:row r="59" ht="36" customHeight="1"/>
    <ns0:row r="60" ht="36" customHeight="1"/>
    <ns0:row r="61" ht="36" customHeight="1"/>
    <ns0:row r="62" ht="36" customHeight="1"/>
    <ns0:row r="63" ht="36" customHeight="1"/>
    <ns0:row r="64" ht="36" customHeight="1"/>
    <ns0:row r="65" ht="36" customHeight="1"/>
    <ns0:row r="66" ht="36" customHeight="1"/>
    <ns0:row r="67" ht="36" customHeight="1"/>
    <ns0:row r="68" ht="36" customHeight="1"/>
    <ns0:row r="69" ht="36" customHeight="1"/>
    <ns0:row r="70" ht="36" customHeight="1"/>
    <ns0:row r="71" ht="36" customHeight="1"/>
    <ns0:row r="72" ht="36" customHeight="1"/>
    <ns0:row r="73" ht="36" customHeight="1"/>
    <ns0:row r="74" ht="36" customHeight="1"/>
    <ns0:row r="75" ht="36" customHeight="1"/>
    <ns0:row r="76" ht="36" customHeight="1"/>
    <ns0:row r="77" ht="36" customHeight="1"/>
    <ns0:row r="78" ht="36" customHeight="1"/>
    <ns0:row r="79" ht="36" customHeight="1"/>
    <ns0:row r="80" ht="36" customHeight="1"/>
    <ns0:row r="81" ht="36" customHeight="1"/>
    <ns0:row r="82" ht="36" customHeight="1"/>
    <ns0:row r="83" ht="36" customHeight="1"/>
    <ns0:row r="84" ht="36" customHeight="1"/>
    <ns0:row r="85" ht="36" customHeight="1"/>
    <ns0:row r="86" ht="36" customHeight="1"/>
    <ns0:row r="87" ht="36" customHeight="1"/>
    <ns0:row r="88" ht="36" customHeight="1"/>
    <ns0:row r="89" ht="36" customHeight="1"/>
    <ns0:row r="90" ht="36" customHeight="1"/>
    <ns0:row r="91" ht="36" customHeight="1"/>
    <ns0:row r="92" ht="36" customHeight="1"/>
    <ns0:row r="93" ht="36" customHeight="1"/>
    <ns0:row r="94" ht="36" customHeight="1"/>
    <ns0:row r="95" ht="36" customHeight="1"/>
    <ns0:row r="96" ht="36" customHeight="1"/>
    <ns0:row r="97" ht="36" customHeight="1"/>
    <ns0:row r="98" ht="36" customHeight="1"/>
    <ns0:row r="99" ht="36" customHeight="1"/>
    <ns0:row r="100" ht="36" customHeight="1"/>
    <ns0:row r="101" ht="36" customHeight="1"/>
    <ns0:row r="102" ht="36" customHeight="1"/>
    <ns0:row r="103" ht="36" customHeight="1"/>
    <ns0:row r="104" ht="36" customHeight="1"/>
    <ns0:row r="105" ht="36" customHeight="1"/>
    <ns0:row r="106" ht="36" customHeight="1"/>
    <ns0:row r="107" ht="36" customHeight="1"/>
    <ns0:row r="108" ht="36" customHeight="1"/>
    <ns0:row r="109" ht="36" customHeight="1"/>
    <ns0:row r="110" ht="36" customHeight="1"/>
    <ns0:row r="111" ht="36" customHeight="1"/>
    <ns0:row r="112" ht="36" customHeight="1"/>
    <ns0:row r="113" ht="36" customHeight="1"/>
    <ns0:row r="114" ht="36" customHeight="1"/>
    <ns0:row r="115" ht="36" customHeight="1"/>
    <ns0:row r="116" ht="36" customHeight="1"/>
    <ns0:row r="117" ht="36" customHeight="1"/>
    <ns0:row r="118" ht="36" customHeight="1"/>
    <ns0:row r="119" ht="36" customHeight="1"/>
    <ns0:row r="120" ht="36" customHeight="1"/>
    <ns0:row r="121" ht="36" customHeight="1"/>
    <ns0:row r="122" ht="36" customHeight="1"/>
    <ns0:row r="123" ht="36" customHeight="1"/>
    <ns0:row r="124" ht="36" customHeight="1"/>
    <ns0:row r="125" ht="36" customHeight="1"/>
    <ns0:row r="126" ht="36" customHeight="1"/>
    <ns0:row r="127" ht="36" customHeight="1"/>
    <ns0:row r="128" ht="36" customHeight="1"/>
    <ns0:row r="129" ht="36" customHeight="1"/>
    <ns0:row r="130" ht="36" customHeight="1"/>
    <ns0:row r="131" ht="36" customHeight="1"/>
    <ns0:row r="132" ht="36" customHeight="1"/>
    <ns0:row r="133" ht="36" customHeight="1"/>
    <ns0:row r="134" ht="36" customHeight="1"/>
    <ns0:row r="135" ht="36" customHeight="1"/>
    <ns0:row r="136" ht="36" customHeight="1"/>
    <ns0:row r="137" ht="36" customHeight="1"/>
    <ns0:row r="138" ht="36" customHeight="1"/>
    <ns0:row r="139" ht="36" customHeight="1"/>
    <ns0:row r="140" ht="36" customHeight="1"/>
    <ns0:row r="141" ht="36" customHeight="1"/>
    <ns0:row r="142" ht="36" customHeight="1"/>
    <ns0:row r="143" ht="36" customHeight="1"/>
    <ns0:row r="144" ht="36" customHeight="1"/>
    <ns0:row r="145" ht="36" customHeight="1"/>
    <ns0:row r="146" ht="36" customHeight="1"/>
    <ns0:row r="147" ht="36" customHeight="1"/>
    <ns0:row r="148" ht="36" customHeight="1"/>
    <ns0:row r="149" ht="36" customHeight="1"/>
    <ns0:row r="150" ht="36" customHeight="1"/>
    <ns0:row r="151" ht="36" customHeight="1"/>
    <ns0:row r="152" ht="36" customHeight="1"/>
    <ns0:row r="153" ht="36" customHeight="1"/>
    <ns0:row r="154" ht="36" customHeight="1"/>
    <ns0:row r="155" ht="36" customHeight="1"/>
    <ns0:row r="156" ht="36" customHeight="1"/>
    <ns0:row r="157" ht="36" customHeight="1"/>
    <ns0:row r="158" ht="36" customHeight="1"/>
    <ns0:row r="159" ht="36" customHeight="1"/>
    <ns0:row r="160" ht="36" customHeight="1"/>
    <ns0:row r="161" ht="36" customHeight="1"/>
    <ns0:row r="162" ht="36" customHeight="1"/>
    <ns0:row r="163" ht="36" customHeight="1"/>
    <ns0:row r="164" ht="36" customHeight="1"/>
    <ns0:row r="165" ht="36" customHeight="1"/>
    <ns0:row r="166" ht="36" customHeight="1"/>
    <ns0:row r="167" ht="36" customHeight="1"/>
    <ns0:row r="168" ht="36" customHeight="1"/>
    <ns0:row r="169" ht="36" customHeight="1"/>
    <ns0:row r="170" ht="36" customHeight="1"/>
    <ns0:row r="171" ht="36" customHeight="1"/>
    <ns0:row r="172" ht="36" customHeight="1"/>
    <ns0:row r="173" ht="36" customHeight="1"/>
    <ns0:row r="174" ht="36" customHeight="1"/>
    <ns0:row r="175" ht="36" customHeight="1"/>
    <ns0:row r="176" ht="36" customHeight="1"/>
    <ns0:row r="177" ht="36" customHeight="1"/>
    <ns0:row r="178" ht="36" customHeight="1"/>
    <ns0:row r="179" ht="36" customHeight="1"/>
    <ns0:row r="180" ht="36" customHeight="1"/>
    <ns0:row r="181" ht="36" customHeight="1"/>
    <ns0:row r="182" ht="36" customHeight="1"/>
    <ns0:row r="183" ht="36" customHeight="1"/>
    <ns0:row r="184" ht="36" customHeight="1"/>
    <ns0:row r="185" ht="36" customHeight="1"/>
    <ns0:row r="186" ht="36" customHeight="1"/>
    <ns0:row r="187" ht="36" customHeight="1"/>
    <ns0:row r="188" ht="36" customHeight="1"/>
    <ns0:row r="189" ht="36" customHeight="1"/>
    <ns0:row r="190" ht="36" customHeight="1"/>
    <ns0:row r="191" ht="36" customHeight="1"/>
    <ns0:row r="192" ht="36" customHeight="1"/>
    <ns0:row r="193" ht="36" customHeight="1"/>
    <ns0:row r="194" ht="36" customHeight="1"/>
    <ns0:row r="195" ht="36" customHeight="1"/>
    <ns0:row r="196" ht="36" customHeight="1"/>
    <ns0:row r="197" ht="36" customHeight="1"/>
    <ns0:row r="198" ht="36" customHeight="1"/>
    <ns0:row r="199" ht="36" customHeight="1"/>
    <ns0:row r="200" ht="36" customHeight="1"/>
    <ns0:row r="201" ht="36" customHeight="1"/>
    <ns0:row r="202" ht="36" customHeight="1"/>
    <ns0:row r="203" ht="36" customHeight="1"/>
    <ns0:row r="204" ht="36" customHeight="1"/>
    <ns0:row r="205" ht="36" customHeight="1"/>
    <ns0:row r="206" ht="36" customHeight="1"/>
    <ns0:row r="207" ht="36" customHeight="1"/>
    <ns0:row r="208" ht="36" customHeight="1"/>
    <ns0:row r="209" ht="36" customHeight="1"/>
    <ns0:row r="210" ht="36" customHeight="1"/>
    <ns0:row r="211" ht="36" customHeight="1"/>
    <ns0:row r="212" ht="36" customHeight="1"/>
    <ns0:row r="213" ht="36" customHeight="1"/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19">
    <ns0:mergeCell ref="B7:F7"/>
    <ns0:mergeCell ref="E8:F8"/>
    <ns0:mergeCell ref="K8:M8"/>
    <ns0:mergeCell ref="G9:J9"/>
    <ns0:mergeCell ref="B8:C8"/>
    <ns0:mergeCell ref="K7:M7"/>
    <ns0:mergeCell ref="A11:M11"/>
    <ns0:mergeCell ref="A1:M1"/>
    <ns0:mergeCell ref="K6:M6"/>
    <ns0:mergeCell ref="G8:J8"/>
    <ns0:mergeCell ref="G7:J7"/>
    <ns0:mergeCell ref="B9:F9"/>
    <ns0:mergeCell ref="G6:J6"/>
    <ns0:mergeCell ref="B6:F6"/>
    <ns0:mergeCell ref="K9:M9"/>
    <ns0:mergeCell ref="K5:M5"/>
    <ns0:mergeCell ref="B5:F5"/>
    <ns0:mergeCell ref="A3:M3"/>
    <ns0:mergeCell ref="G5:J5"/>
  </ns0:mergeCells>
  <ns0:conditionalFormatting sqref="M14:M18">
    <ns0:cfRule type="expression" priority="4" dxfId="0">
      <ns0:formula>OR($M14="Ready",$M14="Waived")</ns0:formula>
    </ns0:cfRule>
    <ns0:cfRule type="expression" priority="5" dxfId="1">
      <ns0:formula>AND($C14&lt;&gt;"",$M14&lt;&gt;"Ready",$M14&lt;&gt;"Waived")</ns0:formula>
    </ns0:cfRule>
  </ns0:conditionalFormatting>
  <ns0:conditionalFormatting sqref="F14:F18">
    <ns0:cfRule type="expression" priority="6" dxfId="1">
      <ns0:formula>$O14="Overdue"</ns0:formula>
    </ns0:cfRule>
  </ns0:conditionalFormatting>
  <ns0:dataValidations count="6">
    <ns0:dataValidation sqref="D14:D18" showDropDown="0" showInputMessage="0" showErrorMessage="1" allowBlank="1" errorTitle="Choose a listed value" error="Use the dropdown options." type="list" errorStyle="stop">
      <ns0:formula1>"Critical,Standard"</ns0:formula1>
    </ns0:dataValidation>
    <ns0:dataValidation sqref="G14:G18" showDropDown="0" showInputMessage="0" showErrorMessage="1" allowBlank="1" errorTitle="Choose a listed value" error="Use the dropdown options." type="list" errorStyle="stop">
      <ns0:formula1>"Not started,In progress,Done,N/A"</ns0:formula1>
    </ns0:dataValidation>
    <ns0:dataValidation sqref="F14:F18" showDropDown="0" showInputMessage="0" showErrorMessage="1" allowBlank="1" error="Enter a date between 2020 and 2100." type="date" operator="between">
      <ns0:formula1>DATE(2020,1,1)</ns0:formula1>
      <ns0:formula2>DATE(2100,12,31)</ns0:formula2>
    </ns0:dataValidation>
    <ns0:dataValidation sqref="J14:J18" showDropDown="0" showInputMessage="0" showErrorMessage="1" allowBlank="1" error="Enter a date between 2020 and 2100." type="date" operator="between">
      <ns0:formula1>DATE(2020,1,1)</ns0:formula1>
      <ns0:formula2>DATE(2100,12,31)</ns0:formula2>
    </ns0:dataValidation>
    <ns0:dataValidation sqref="B8" showDropDown="0" showInputMessage="0" showErrorMessage="1" allowBlank="1" error="Enter a date between 2020 and 2100." type="date" operator="between">
      <ns0:formula1>DATE(2020,1,1)</ns0:formula1>
      <ns0:formula2>DATE(2100,12,31)</ns0:formula2>
    </ns0:dataValidation>
    <ns0:dataValidation sqref="E8" showDropDown="0" showInputMessage="0" showErrorMessage="1" allowBlank="1" error="Enter a date between 2020 and 2100." type="date" operator="between">
      <ns0:formula1>DATE(2020,1,1)</ns0:formula1>
      <ns0:formula2>DATE(2100,12,31)</ns0:formula2>
    </ns0:dataValidation>
  </ns0:dataValidations>
  <ns0:printOptions horizontalCentered="1"/>
  <ns0:pageMargins left="0.3" right="0.3" top="0.35" bottom="0.35" header="0.5" footer="0.5"/>
  <ns0:pageSetup orientation="landscape" paperSize="9" fitToHeight="1" fitToWidth="1"/>
  <ns0:headerFooter>
    <ns0:oddHeader/>
    <ns0:oddFooter>&amp;CVale &amp; Vector | v2.1 | Commercial coordination&amp;RPage &amp;P of &amp;N</ns0:oddFooter>
    <ns0:evenHeader/>
    <ns0:evenFooter/>
    <ns0:firstHeader/>
    <ns0:firstFooter/>
  </ns0:headerFooter>
  <ns0:legacyDrawing ns1:id="anysvml"/>
  <ns0:tableParts count="1">
    <ns0:tablePart ns1:id="rId1"/>
  </ns0:tableParts>
</ns0:worksheet>
</file>

<file path=xl/worksheets/sheet3.xml><?xml version="1.0" encoding="utf-8"?>
<ns0:worksheet xmlns:ns0="http://schemas.openxmlformats.org/spreadsheetml/2006/main">
  <ns0:sheetPr>
    <ns0:tabColor rgb="00246C70"/>
    <ns0:outlinePr summaryBelow="1" summaryRight="0"/>
    <ns0:pageSetUpPr fitToPage="1"/>
  </ns0:sheetPr>
  <ns0:dimension ref="A1:F33"/>
  <ns0:sheetViews>
    <ns0:sheetView showGridLines="0" workbookViewId="0">
      <ns0:pane ySplit="4" topLeftCell="A5" activePane="bottomLeft" state="frozen"/>
      <ns0:selection pane="bottomLeft" activeCell="A1" sqref="A1"/>
    </ns0:sheetView>
  </ns0:sheetViews>
  <ns0:sheetFormatPr baseColWidth="8" defaultRowHeight="15"/>
  <ns0:cols>
    <ns0:col width="8" customWidth="1" min="1" max="1"/>
    <ns0:col width="30" customWidth="1" min="2" max="2"/>
    <ns0:col width="22" customWidth="1" min="3" max="3"/>
    <ns0:col width="14" customWidth="1" min="4" max="4"/>
    <ns0:col width="40" customWidth="1" min="5" max="5"/>
    <ns0:col width="33" customWidth="1" min="6" max="6"/>
  </ns0:cols>
  <ns0:sheetData>
    <ns0:row r="1" ht="34" customHeight="1">
      <ns0:c r="A1" s="1" t="inlineStr">
        <ns0:is>
          <ns0:t>LAUNCH REVIEW / LEADERSHIP BRIEF</ns0:t>
        </ns0:is>
      </ns0:c>
      <ns0:c r="B1" s="2" t="n"/>
      <ns0:c r="C1" s="2" t="n"/>
      <ns0:c r="D1" s="2" t="n"/>
      <ns0:c r="E1" s="2" t="n"/>
      <ns0:c r="F1" s="2" t="n"/>
    </ns0:row>
    <ns0:row r="2" ht="5" customHeight="1"/>
    <ns0:row r="3" ht="24" customHeight="1">
      <ns0:c r="A3" s="3" t="inlineStr">
        <ns0:is>
          <ns0:t>Linked to Launch board. Counts cover five rows; this brief shows the first five critical unresolved items.</ns0:t>
        </ns0:is>
      </ns0:c>
      <ns0:c r="B3" s="4" t="n"/>
      <ns0:c r="C3" s="4" t="n"/>
      <ns0:c r="D3" s="4" t="n"/>
      <ns0:c r="E3" s="4" t="n"/>
      <ns0:c r="F3" s="4" t="n"/>
    </ns0:row>
    <ns0:row r="4" ht="5" customHeight="1"/>
    <ns0:row r="5" ht="28" customHeight="1">
      <ns0:c r="A5" s="5" t="inlineStr">
        <ns0:is>
          <ns0:t>Product</ns0:t>
        </ns0:is>
      </ns0:c>
      <ns0:c r="B5" s="3" t="str">
        <ns0:f>'Launch board'!B5</ns0:f>
        <ns0:v>[Product / portfolio]</ns0:v>
      </ns0:c>
      <ns0:c r="C5" s="4" t="n"/>
      <ns0:c r="D5" s="5" t="inlineStr">
        <ns0:is>
          <ns0:t>As of</ns0:t>
        </ns0:is>
      </ns0:c>
      <ns0:c r="E5" s="11" t="n">
        <ns0:f>'Launch board'!B8</ns0:f>
        <ns0:v>46301</ns0:v>
      </ns0:c>
      <ns0:c r="F5" s="4" t="n"/>
    </ns0:row>
    <ns0:row r="6" ht="26" customHeight="1">
      <ns0:c r="A6" s="5" t="inlineStr">
        <ns0:is>
          <ns0:t>Owner</ns0:t>
        </ns0:is>
      </ns0:c>
      <ns0:c r="B6" s="3" t="str">
        <ns0:f>'Launch board'!B7</ns0:f>
        <ns0:v>[Launch owner]</ns0:v>
      </ns0:c>
      <ns0:c r="C6" s="4" t="n"/>
      <ns0:c r="D6" s="5" t="inlineStr">
        <ns0:is>
          <ns0:t>Launch</ns0:t>
        </ns0:is>
      </ns0:c>
      <ns0:c r="E6" s="11" t="str">
        <ns0:f>IF('Launch board'!E8="","",'Launch board'!E8)</ns0:f>
        <ns0:v/>
      </ns0:c>
      <ns0:c r="F6" s="4" t="n"/>
    </ns0:row>
    <ns0:row r="7" ht="5" customHeight="1"/>
    <ns0:row r="8" ht="18" customHeight="1">
      <ns0:c r="A8" s="3" t="inlineStr">
        <ns0:is>
          <ns0:t>Critical unresolved</ns0:t>
        </ns0:is>
      </ns0:c>
      <ns0:c r="B8" s="4" t="n"/>
      <ns0:c r="C8" s="4" t="n"/>
      <ns0:c r="D8" s="3" t="n">
        <ns0:f>'Launch board'!K5</ns0:f>
        <ns0:v>5</ns0:v>
      </ns0:c>
      <ns0:c r="E8" s="4" t="n"/>
      <ns0:c r="F8" s="4" t="n"/>
    </ns0:row>
    <ns0:row r="9" ht="18" customHeight="1">
      <ns0:c r="A9" s="3" t="inlineStr">
        <ns0:is>
          <ns0:t>All unresolved</ns0:t>
        </ns0:is>
      </ns0:c>
      <ns0:c r="B9" s="4" t="n"/>
      <ns0:c r="C9" s="4" t="n"/>
      <ns0:c r="D9" s="3" t="n">
        <ns0:f>'Launch board'!K6</ns0:f>
        <ns0:v>5</ns0:v>
      </ns0:c>
      <ns0:c r="E9" s="4" t="n"/>
      <ns0:c r="F9" s="4" t="n"/>
    </ns0:row>
    <ns0:row r="10" ht="18" customHeight="1">
      <ns0:c r="A10" s="3" t="inlineStr">
        <ns0:is>
          <ns0:t>Missing record fields</ns0:t>
        </ns0:is>
      </ns0:c>
      <ns0:c r="B10" s="4" t="n"/>
      <ns0:c r="C10" s="4" t="n"/>
      <ns0:c r="D10" s="3" t="n">
        <ns0:f>'Launch board'!K7</ns0:f>
        <ns0:v>5</ns0:v>
      </ns0:c>
      <ns0:c r="E10" s="4" t="n"/>
      <ns0:c r="F10" s="4" t="n"/>
    </ns0:row>
    <ns0:row r="11" ht="18" customHeight="1">
      <ns0:c r="A11" s="3" t="inlineStr">
        <ns0:is>
          <ns0:t>Overdue unresolved</ns0:t>
        </ns0:is>
      </ns0:c>
      <ns0:c r="B11" s="4" t="n"/>
      <ns0:c r="C11" s="4" t="n"/>
      <ns0:c r="D11" s="3" t="n">
        <ns0:f>'Launch board'!K8</ns0:f>
        <ns0:v>0</ns0:v>
      </ns0:c>
      <ns0:c r="E11" s="4" t="n"/>
      <ns0:c r="F11" s="4" t="n"/>
    </ns0:row>
    <ns0:row r="12" ht="18" customHeight="1">
      <ns0:c r="A12" s="3" t="inlineStr">
        <ns0:is>
          <ns0:t>Review signal</ns0:t>
        </ns0:is>
      </ns0:c>
      <ns0:c r="B12" s="4" t="n"/>
      <ns0:c r="C12" s="4" t="n"/>
      <ns0:c r="D12" s="3" t="str">
        <ns0:f>'Launch board'!K9</ns0:f>
        <ns0:v>CRITICAL ITEMS OPEN</ns0:v>
      </ns0:c>
      <ns0:c r="E12" s="4" t="n"/>
      <ns0:c r="F12" s="4" t="n"/>
    </ns0:row>
    <ns0:row r="13" ht="5" customHeight="1"/>
    <ns0:row r="14" ht="22" customHeight="1">
      <ns0:c r="A14" s="12" t="inlineStr">
        <ns0:is>
          <ns0:t>FIRST FIVE CRITICAL ITEMS TO RESOLVE</ns0:t>
        </ns0:is>
      </ns0:c>
      <ns0:c r="B14" s="13" t="n"/>
      <ns0:c r="C14" s="13" t="n"/>
      <ns0:c r="D14" s="13" t="n"/>
      <ns0:c r="E14" s="13" t="n"/>
      <ns0:c r="F14" s="13" t="n"/>
    </ns0:row>
    <ns0:row r="15">
      <ns0:c r="A15" s="5" t="inlineStr">
        <ns0:is>
          <ns0:t>ID</ns0:t>
        </ns0:is>
      </ns0:c>
      <ns0:c r="B15" s="5" t="inlineStr">
        <ns0:is>
          <ns0:t>Deliverable</ns0:t>
        </ns0:is>
      </ns0:c>
      <ns0:c r="C15" s="5" t="inlineStr">
        <ns0:is>
          <ns0:t>Owner</ns0:t>
        </ns0:is>
      </ns0:c>
      <ns0:c r="D15" s="5" t="inlineStr">
        <ns0:is>
          <ns0:t>Due</ns0:t>
        </ns0:is>
      </ns0:c>
      <ns0:c r="E15" s="5" t="inlineStr">
        <ns0:is>
          <ns0:t>Next action</ns0:t>
        </ns0:is>
      </ns0:c>
      <ns0:c r="F15" s="5" t="inlineStr">
        <ns0:is>
          <ns0:t>Decision / dependency</ns0:t>
        </ns0:is>
      </ns0:c>
    </ns0:row>
    <ns0:row r="16" ht="44" customHeight="1">
      <ns0:c r="A16" s="3" t="n">
        <ns0:f>IFERROR(IF(INDEX('Launch board'!$A$14:$A$18,MATCH(1,'Launch board'!$N$14:$N$18,0))="","",INDEX('Launch board'!$A$14:$A$18,MATCH(1,'Launch board'!$N$14:$N$18,0))),"")</ns0:f>
        <ns0:v>1</ns0:v>
      </ns0:c>
      <ns0:c r="B16" s="3" t="str">
        <ns0:f>IFERROR(IF(INDEX('Launch board'!$C$14:$C$18,MATCH(1,'Launch board'!$N$14:$N$18,0))="","",INDEX('Launch board'!$C$14:$C$18,MATCH(1,'Launch board'!$N$14:$N$18,0))),"")</ns0:f>
        <ns0:v>Buyer and use case</ns0:v>
      </ns0:c>
      <ns0:c r="C16" s="3" t="str">
        <ns0:f>IFERROR(IF(INDEX('Launch board'!$E$14:$E$18,MATCH(1,'Launch board'!$N$14:$N$18,0))="","",INDEX('Launch board'!$E$14:$E$18,MATCH(1,'Launch board'!$N$14:$N$18,0))),"")</ns0:f>
        <ns0:v/>
      </ns0:c>
      <ns0:c r="D16" s="11" t="str">
        <ns0:f>IFERROR(IF(INDEX('Launch board'!$F$14:$F$18,MATCH(1,'Launch board'!$N$14:$N$18,0))="","",INDEX('Launch board'!$F$14:$F$18,MATCH(1,'Launch board'!$N$14:$N$18,0))),"")</ns0:f>
        <ns0:v/>
      </ns0:c>
      <ns0:c r="E16" s="3" t="str">
        <ns0:f>IFERROR(IF(INDEX('Launch board'!$K$14:$K$18,MATCH(1,'Launch board'!$N$14:$N$18,0))="","",INDEX('Launch board'!$K$14:$K$18,MATCH(1,'Launch board'!$N$14:$N$18,0))),"")</ns0:f>
        <ns0:v/>
      </ns0:c>
      <ns0:c r="F16" s="3" t="str">
        <ns0:f>IFERROR(IF(INDEX('Launch board'!$L$14:$L$18,MATCH(1,'Launch board'!$N$14:$N$18,0))="","",INDEX('Launch board'!$L$14:$L$18,MATCH(1,'Launch board'!$N$14:$N$18,0))),"")</ns0:f>
        <ns0:v/>
      </ns0:c>
    </ns0:row>
    <ns0:row r="17" ht="44" customHeight="1">
      <ns0:c r="A17" s="3" t="n">
        <ns0:f>IFERROR(IF(INDEX('Launch board'!$A$14:$A$18,MATCH(2,'Launch board'!$N$14:$N$18,0))="","",INDEX('Launch board'!$A$14:$A$18,MATCH(2,'Launch board'!$N$14:$N$18,0))),"")</ns0:f>
        <ns0:v>2</ns0:v>
      </ns0:c>
      <ns0:c r="B17" s="3" t="str">
        <ns0:f>IFERROR(IF(INDEX('Launch board'!$C$14:$C$18,MATCH(2,'Launch board'!$N$14:$N$18,0))="","",INDEX('Launch board'!$C$14:$C$18,MATCH(2,'Launch board'!$N$14:$N$18,0))),"")</ns0:f>
        <ns0:v>Reviewed claims source list</ns0:v>
      </ns0:c>
      <ns0:c r="C17" s="3" t="str">
        <ns0:f>IFERROR(IF(INDEX('Launch board'!$E$14:$E$18,MATCH(2,'Launch board'!$N$14:$N$18,0))="","",INDEX('Launch board'!$E$14:$E$18,MATCH(2,'Launch board'!$N$14:$N$18,0))),"")</ns0:f>
        <ns0:v/>
      </ns0:c>
      <ns0:c r="D17" s="11" t="str">
        <ns0:f>IFERROR(IF(INDEX('Launch board'!$F$14:$F$18,MATCH(2,'Launch board'!$N$14:$N$18,0))="","",INDEX('Launch board'!$F$14:$F$18,MATCH(2,'Launch board'!$N$14:$N$18,0))),"")</ns0:f>
        <ns0:v/>
      </ns0:c>
      <ns0:c r="E17" s="3" t="str">
        <ns0:f>IFERROR(IF(INDEX('Launch board'!$K$14:$K$18,MATCH(2,'Launch board'!$N$14:$N$18,0))="","",INDEX('Launch board'!$K$14:$K$18,MATCH(2,'Launch board'!$N$14:$N$18,0))),"")</ns0:f>
        <ns0:v/>
      </ns0:c>
      <ns0:c r="F17" s="3" t="str">
        <ns0:f>IFERROR(IF(INDEX('Launch board'!$L$14:$L$18,MATCH(2,'Launch board'!$N$14:$N$18,0))="","",INDEX('Launch board'!$L$14:$L$18,MATCH(2,'Launch board'!$N$14:$N$18,0))),"")</ns0:f>
        <ns0:v/>
      </ns0:c>
    </ns0:row>
    <ns0:row r="18" ht="44" customHeight="1">
      <ns0:c r="A18" s="3" t="n">
        <ns0:f>IFERROR(IF(INDEX('Launch board'!$A$14:$A$18,MATCH(3,'Launch board'!$N$14:$N$18,0))="","",INDEX('Launch board'!$A$14:$A$18,MATCH(3,'Launch board'!$N$14:$N$18,0))),"")</ns0:f>
        <ns0:v>3</ns0:v>
      </ns0:c>
      <ns0:c r="B18" s="3" t="str">
        <ns0:f>IFERROR(IF(INDEX('Launch board'!$C$14:$C$18,MATCH(3,'Launch board'!$N$14:$N$18,0))="","",INDEX('Launch board'!$C$14:$C$18,MATCH(3,'Launch board'!$N$14:$N$18,0))),"")</ns0:f>
        <ns0:v>Rep value story and objection guide</ns0:v>
      </ns0:c>
      <ns0:c r="C18" s="3" t="str">
        <ns0:f>IFERROR(IF(INDEX('Launch board'!$E$14:$E$18,MATCH(3,'Launch board'!$N$14:$N$18,0))="","",INDEX('Launch board'!$E$14:$E$18,MATCH(3,'Launch board'!$N$14:$N$18,0))),"")</ns0:f>
        <ns0:v/>
      </ns0:c>
      <ns0:c r="D18" s="11" t="str">
        <ns0:f>IFERROR(IF(INDEX('Launch board'!$F$14:$F$18,MATCH(3,'Launch board'!$N$14:$N$18,0))="","",INDEX('Launch board'!$F$14:$F$18,MATCH(3,'Launch board'!$N$14:$N$18,0))),"")</ns0:f>
        <ns0:v/>
      </ns0:c>
      <ns0:c r="E18" s="3" t="str">
        <ns0:f>IFERROR(IF(INDEX('Launch board'!$K$14:$K$18,MATCH(3,'Launch board'!$N$14:$N$18,0))="","",INDEX('Launch board'!$K$14:$K$18,MATCH(3,'Launch board'!$N$14:$N$18,0))),"")</ns0:f>
        <ns0:v/>
      </ns0:c>
      <ns0:c r="F18" s="3" t="str">
        <ns0:f>IFERROR(IF(INDEX('Launch board'!$L$14:$L$18,MATCH(3,'Launch board'!$N$14:$N$18,0))="","",INDEX('Launch board'!$L$14:$L$18,MATCH(3,'Launch board'!$N$14:$N$18,0))),"")</ns0:f>
        <ns0:v/>
      </ns0:c>
    </ns0:row>
    <ns0:row r="19" ht="44" customHeight="1">
      <ns0:c r="A19" s="3" t="n">
        <ns0:f>IFERROR(IF(INDEX('Launch board'!$A$14:$A$18,MATCH(4,'Launch board'!$N$14:$N$18,0))="","",INDEX('Launch board'!$A$14:$A$18,MATCH(4,'Launch board'!$N$14:$N$18,0))),"")</ns0:f>
        <ns0:v>4</ns0:v>
      </ns0:c>
      <ns0:c r="B19" s="3" t="str">
        <ns0:f>IFERROR(IF(INDEX('Launch board'!$C$14:$C$18,MATCH(4,'Launch board'!$N$14:$N$18,0))="","",INDEX('Launch board'!$C$14:$C$18,MATCH(4,'Launch board'!$N$14:$N$18,0))),"")</ns0:f>
        <ns0:v>Initial supply and order process</ns0:v>
      </ns0:c>
      <ns0:c r="C19" s="3" t="str">
        <ns0:f>IFERROR(IF(INDEX('Launch board'!$E$14:$E$18,MATCH(4,'Launch board'!$N$14:$N$18,0))="","",INDEX('Launch board'!$E$14:$E$18,MATCH(4,'Launch board'!$N$14:$N$18,0))),"")</ns0:f>
        <ns0:v/>
      </ns0:c>
      <ns0:c r="D19" s="11" t="str">
        <ns0:f>IFERROR(IF(INDEX('Launch board'!$F$14:$F$18,MATCH(4,'Launch board'!$N$14:$N$18,0))="","",INDEX('Launch board'!$F$14:$F$18,MATCH(4,'Launch board'!$N$14:$N$18,0))),"")</ns0:f>
        <ns0:v/>
      </ns0:c>
      <ns0:c r="E19" s="3" t="str">
        <ns0:f>IFERROR(IF(INDEX('Launch board'!$K$14:$K$18,MATCH(4,'Launch board'!$N$14:$N$18,0))="","",INDEX('Launch board'!$K$14:$K$18,MATCH(4,'Launch board'!$N$14:$N$18,0))),"")</ns0:f>
        <ns0:v/>
      </ns0:c>
      <ns0:c r="F19" s="3" t="str">
        <ns0:f>IFERROR(IF(INDEX('Launch board'!$L$14:$L$18,MATCH(4,'Launch board'!$N$14:$N$18,0))="","",INDEX('Launch board'!$L$14:$L$18,MATCH(4,'Launch board'!$N$14:$N$18,0))),"")</ns0:f>
        <ns0:v/>
      </ns0:c>
    </ns0:row>
    <ns0:row r="20" ht="44" customHeight="1">
      <ns0:c r="A20" s="3" t="n">
        <ns0:f>IFERROR(IF(INDEX('Launch board'!$A$14:$A$18,MATCH(5,'Launch board'!$N$14:$N$18,0))="","",INDEX('Launch board'!$A$14:$A$18,MATCH(5,'Launch board'!$N$14:$N$18,0))),"")</ns0:f>
        <ns0:v>5</ns0:v>
      </ns0:c>
      <ns0:c r="B20" s="3" t="str">
        <ns0:f>IFERROR(IF(INDEX('Launch board'!$C$14:$C$18,MATCH(5,'Launch board'!$N$14:$N$18,0))="","",INDEX('Launch board'!$C$14:$C$18,MATCH(5,'Launch board'!$N$14:$N$18,0))),"")</ns0:f>
        <ns0:v>Review agenda and decision requests</ns0:v>
      </ns0:c>
      <ns0:c r="C20" s="3" t="str">
        <ns0:f>IFERROR(IF(INDEX('Launch board'!$E$14:$E$18,MATCH(5,'Launch board'!$N$14:$N$18,0))="","",INDEX('Launch board'!$E$14:$E$18,MATCH(5,'Launch board'!$N$14:$N$18,0))),"")</ns0:f>
        <ns0:v/>
      </ns0:c>
      <ns0:c r="D20" s="11" t="str">
        <ns0:f>IFERROR(IF(INDEX('Launch board'!$F$14:$F$18,MATCH(5,'Launch board'!$N$14:$N$18,0))="","",INDEX('Launch board'!$F$14:$F$18,MATCH(5,'Launch board'!$N$14:$N$18,0))),"")</ns0:f>
        <ns0:v/>
      </ns0:c>
      <ns0:c r="E20" s="3" t="str">
        <ns0:f>IFERROR(IF(INDEX('Launch board'!$K$14:$K$18,MATCH(5,'Launch board'!$N$14:$N$18,0))="","",INDEX('Launch board'!$K$14:$K$18,MATCH(5,'Launch board'!$N$14:$N$18,0))),"")</ns0:f>
        <ns0:v/>
      </ns0:c>
      <ns0:c r="F20" s="3" t="str">
        <ns0:f>IFERROR(IF(INDEX('Launch board'!$L$14:$L$18,MATCH(5,'Launch board'!$N$14:$N$18,0))="","",INDEX('Launch board'!$L$14:$L$18,MATCH(5,'Launch board'!$N$14:$N$18,0))),"")</ns0:f>
        <ns0:v/>
      </ns0:c>
    </ns0:row>
    <ns0:row r="21" ht="22" customHeight="1">
      <ns0:c r="A21" s="3" t="str">
        <ns0:f>IF('Launch board'!K5&gt;5,"Additional critical items: "&amp;('Launch board'!K5-5)&amp;". Review the full board.","Also review standard items and missing fields on the board.")</ns0:f>
        <ns0:v>Also review standard items and missing fields on the board.</ns0:v>
      </ns0:c>
      <ns0:c r="B21" s="4" t="n"/>
      <ns0:c r="C21" s="4" t="n"/>
      <ns0:c r="D21" s="4" t="n"/>
      <ns0:c r="E21" s="4" t="n"/>
      <ns0:c r="F21" s="4" t="n"/>
    </ns0:row>
    <ns0:row r="22" ht="5" customHeight="1"/>
    <ns0:row r="23" ht="22" customHeight="1">
      <ns0:c r="A23" s="12" t="inlineStr">
        <ns0:is>
          <ns0:t>CHANGES SINCE THE LAST REVIEW / MANUAL NOTES</ns0:t>
        </ns0:is>
      </ns0:c>
      <ns0:c r="B23" s="13" t="n"/>
      <ns0:c r="C23" s="13" t="n"/>
      <ns0:c r="D23" s="13" t="n"/>
      <ns0:c r="E23" s="13" t="n"/>
      <ns0:c r="F23" s="13" t="n"/>
    </ns0:row>
    <ns0:row r="24" ht="26" customHeight="1">
      <ns0:c r="A24" s="6" t="n"/>
      <ns0:c r="B24" s="7" t="n"/>
      <ns0:c r="C24" s="7" t="n"/>
      <ns0:c r="D24" s="7" t="n"/>
      <ns0:c r="E24" s="7" t="n"/>
      <ns0:c r="F24" s="7" t="n"/>
    </ns0:row>
    <ns0:row r="25" ht="26" customHeight="1">
      <ns0:c r="A25" s="6" t="n"/>
      <ns0:c r="B25" s="7" t="n"/>
      <ns0:c r="C25" s="7" t="n"/>
      <ns0:c r="D25" s="7" t="n"/>
      <ns0:c r="E25" s="7" t="n"/>
      <ns0:c r="F25" s="7" t="n"/>
    </ns0:row>
    <ns0:row r="26" ht="5" customHeight="1"/>
    <ns0:row r="27" ht="22" customHeight="1">
      <ns0:c r="A27" s="12" t="inlineStr">
        <ns0:is>
          <ns0:t>DECISIONS REQUESTED / MANUAL NOTES</ns0:t>
        </ns0:is>
      </ns0:c>
      <ns0:c r="B27" s="13" t="n"/>
      <ns0:c r="C27" s="13" t="n"/>
      <ns0:c r="D27" s="13" t="n"/>
      <ns0:c r="E27" s="13" t="n"/>
      <ns0:c r="F27" s="13" t="n"/>
    </ns0:row>
    <ns0:row r="28" ht="26" customHeight="1">
      <ns0:c r="A28" s="6" t="n"/>
      <ns0:c r="B28" s="7" t="n"/>
      <ns0:c r="C28" s="7" t="n"/>
      <ns0:c r="D28" s="7" t="n"/>
      <ns0:c r="E28" s="7" t="n"/>
      <ns0:c r="F28" s="7" t="n"/>
    </ns0:row>
    <ns0:row r="29" ht="26" customHeight="1">
      <ns0:c r="A29" s="6" t="n"/>
      <ns0:c r="B29" s="7" t="n"/>
      <ns0:c r="C29" s="7" t="n"/>
      <ns0:c r="D29" s="7" t="n"/>
      <ns0:c r="E29" s="7" t="n"/>
      <ns0:c r="F29" s="7" t="n"/>
    </ns0:row>
    <ns0:row r="30" ht="5" customHeight="1"/>
    <ns0:row r="31" ht="25" customHeight="1">
      <ns0:c r="A31" s="5" t="inlineStr">
        <ns0:is>
          <ns0:t>Next review</ns0:t>
        </ns0:is>
      </ns0:c>
      <ns0:c r="B31" s="9" t="n"/>
      <ns0:c r="C31" s="7" t="n"/>
      <ns0:c r="D31" s="3" t="inlineStr">
        <ns0:is>
          <ns0:t>Record the authorized outcome in your company meeting record.</ns0:t>
        </ns0:is>
      </ns0:c>
      <ns0:c r="E31" s="4" t="n"/>
      <ns0:c r="F31" s="4" t="n"/>
    </ns0:row>
    <ns0:row r="32" ht="5" customHeight="1"/>
    <ns0:row r="33" ht="20" customHeight="1">
      <ns0:c r="A33" s="14" t="inlineStr">
        <ns0:is>
          <ns0:t>Records complete means recorded fields are present. Evidence quality, approval authority and launch authorization require human review.</ns0:t>
        </ns0:is>
      </ns0:c>
      <ns0:c r="B33" s="4" t="n"/>
      <ns0:c r="C33" s="4" t="n"/>
      <ns0:c r="D33" s="4" t="n"/>
      <ns0:c r="E33" s="4" t="n"/>
      <ns0:c r="F33" s="4" t="n"/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27">
    <ns0:mergeCell ref="D11:F11"/>
    <ns0:mergeCell ref="A27:F27"/>
    <ns0:mergeCell ref="E5:F5"/>
    <ns0:mergeCell ref="B31:C31"/>
    <ns0:mergeCell ref="A12:C12"/>
    <ns0:mergeCell ref="A3:F3"/>
    <ns0:mergeCell ref="A21:F21"/>
    <ns0:mergeCell ref="A33:F33"/>
    <ns0:mergeCell ref="A14:F14"/>
    <ns0:mergeCell ref="A8:C8"/>
    <ns0:mergeCell ref="A23:F23"/>
    <ns0:mergeCell ref="D12:F12"/>
    <ns0:mergeCell ref="D9:F9"/>
    <ns0:mergeCell ref="D8:F8"/>
    <ns0:mergeCell ref="A29:F29"/>
    <ns0:mergeCell ref="A10:C10"/>
    <ns0:mergeCell ref="E6:F6"/>
    <ns0:mergeCell ref="A28:F28"/>
    <ns0:mergeCell ref="A9:C9"/>
    <ns0:mergeCell ref="D10:F10"/>
    <ns0:mergeCell ref="A24:F24"/>
    <ns0:mergeCell ref="B6:C6"/>
    <ns0:mergeCell ref="A11:C11"/>
    <ns0:mergeCell ref="B5:C5"/>
    <ns0:mergeCell ref="A1:F1"/>
    <ns0:mergeCell ref="D31:F31"/>
    <ns0:mergeCell ref="A25:F25"/>
  </ns0:mergeCells>
  <ns0:printOptions horizontalCentered="1"/>
  <ns0:pageMargins left="0.3" right="0.3" top="0.35" bottom="0.35" header="0.5" footer="0.5"/>
  <ns0:pageSetup orientation="landscape" paperSize="9" fitToHeight="1" fitToWidth="1"/>
  <ns0:headerFooter>
    <ns0:oddHeader/>
    <ns0:oddFooter>&amp;CVale &amp; Vector | v2.1 | Commercial coordination&amp;RPage &amp;P of &amp;N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Vale &amp; Vector</dc:creator>
  <dc:title xmlns:dc="http://purl.org/dc/elements/1.1/">Free five-question medtech launch review worksheet</dc:title>
  <dcterms:created xmlns:dcterms="http://purl.org/dc/terms/" xmlns:xsi="http://www.w3.org/2001/XMLSchema-instance" xsi:type="dcterms:W3CDTF">2026-10-06T15:28:59Z</dcterms:created>
  <dcterms:modified xmlns:dcterms="http://purl.org/dc/terms/" xmlns:xsi="http://www.w3.org/2001/XMLSchema-instance" xsi:type="dcterms:W3CDTF">2026-10-06T15:28:59Z</dcterms:modified>
  <cp:version>2.1</cp:version>
</cp:coreProperties>
</file>